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min\OneDrive - MB-Training Michael Büchler\Dokumente\Bildungsbibel\Buchhaltung\Übungen\"/>
    </mc:Choice>
  </mc:AlternateContent>
  <xr:revisionPtr revIDLastSave="0" documentId="8_{57060ACB-C619-4A8E-BC15-8E0C20736517}" xr6:coauthVersionLast="47" xr6:coauthVersionMax="47" xr10:uidLastSave="{00000000-0000-0000-0000-000000000000}"/>
  <bookViews>
    <workbookView xWindow="-120" yWindow="-120" windowWidth="24240" windowHeight="13140"/>
  </bookViews>
  <sheets>
    <sheet name="Geschäftsfälle" sheetId="1" r:id="rId1"/>
    <sheet name="Grundbuch" sheetId="2" r:id="rId2"/>
    <sheet name="Hauptbuc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D6" i="1" s="1"/>
  <c r="D15" i="1" s="1"/>
  <c r="B4" i="3"/>
  <c r="D4" i="3"/>
  <c r="D2" i="3" s="1"/>
  <c r="B46" i="3" s="1"/>
  <c r="G4" i="3"/>
  <c r="I4" i="3"/>
  <c r="I3" i="3" s="1"/>
  <c r="B47" i="3" s="1"/>
  <c r="B11" i="3"/>
  <c r="D11" i="3"/>
  <c r="D9" i="3" s="1"/>
  <c r="B48" i="3" s="1"/>
  <c r="G12" i="3"/>
  <c r="I12" i="3"/>
  <c r="I10" i="3" s="1"/>
  <c r="B49" i="3" s="1"/>
  <c r="B17" i="3"/>
  <c r="D17" i="3"/>
  <c r="D15" i="3" s="1"/>
  <c r="B50" i="3" s="1"/>
  <c r="G18" i="3"/>
  <c r="I18" i="3"/>
  <c r="I17" i="3" s="1"/>
  <c r="B51" i="3" s="1"/>
  <c r="B25" i="3"/>
  <c r="D25" i="3"/>
  <c r="D24" i="3" s="1"/>
  <c r="B54" i="3" s="1"/>
  <c r="G27" i="3"/>
  <c r="I27" i="3"/>
  <c r="I26" i="3" s="1"/>
  <c r="B52" i="3" s="1"/>
  <c r="G31" i="3"/>
  <c r="D46" i="3" s="1"/>
  <c r="B33" i="3"/>
  <c r="D33" i="3" s="1"/>
  <c r="D32" i="3" s="1"/>
  <c r="B53" i="3" s="1"/>
  <c r="D40" i="3"/>
  <c r="B40" i="3"/>
  <c r="B39" i="3" s="1"/>
  <c r="D47" i="3" s="1"/>
  <c r="I41" i="3"/>
  <c r="G41" i="3"/>
  <c r="G40" i="3" s="1"/>
  <c r="D48" i="3" s="1"/>
  <c r="I47" i="3"/>
  <c r="G47" i="3"/>
  <c r="G45" i="3" s="1"/>
  <c r="D49" i="3" s="1"/>
  <c r="B55" i="3" l="1"/>
  <c r="D55" i="3"/>
</calcChain>
</file>

<file path=xl/sharedStrings.xml><?xml version="1.0" encoding="utf-8"?>
<sst xmlns="http://schemas.openxmlformats.org/spreadsheetml/2006/main" count="173" uniqueCount="74">
  <si>
    <t>Finanzbuchhaltung Übung 2</t>
  </si>
  <si>
    <t>Aktiva</t>
  </si>
  <si>
    <t>Eröffnungsbilanz</t>
  </si>
  <si>
    <t>Passiva</t>
  </si>
  <si>
    <t>TA Maschinen</t>
  </si>
  <si>
    <t>Eigenkapital</t>
  </si>
  <si>
    <t>BGA</t>
  </si>
  <si>
    <t>Darlehnsschuld</t>
  </si>
  <si>
    <t>Rohstoffe</t>
  </si>
  <si>
    <t>Verbindlichkeiten a. LL</t>
  </si>
  <si>
    <t>Hilfsstoffe</t>
  </si>
  <si>
    <t>Hypothek</t>
  </si>
  <si>
    <t>Betriebsstoffe</t>
  </si>
  <si>
    <t>Forderungen a. LL</t>
  </si>
  <si>
    <t>Kasse</t>
  </si>
  <si>
    <t>Postbank</t>
  </si>
  <si>
    <t>Bankguthaben</t>
  </si>
  <si>
    <t>Sonstige Konten die einzurichten sind</t>
  </si>
  <si>
    <t>Eröffnungsbilanzkonto, Schlussbilanzkonto</t>
  </si>
  <si>
    <t>Geschäftsfälle</t>
  </si>
  <si>
    <t>Beträge</t>
  </si>
  <si>
    <t>1. Wir zahlen die Rechnung für eine Maschine bar</t>
  </si>
  <si>
    <t xml:space="preserve">2. Zielkauf von </t>
  </si>
  <si>
    <t>Rohstoffen</t>
  </si>
  <si>
    <t>Hilfsstoffen</t>
  </si>
  <si>
    <t>Betriebsstoffen</t>
  </si>
  <si>
    <t>3. Verkauf eines Computers gegen Bankscheck</t>
  </si>
  <si>
    <t>4. Wir überweisen an Lieferer per</t>
  </si>
  <si>
    <t>Banküberweisung</t>
  </si>
  <si>
    <t>Postbanküberweisung</t>
  </si>
  <si>
    <t>5. Umwandlung eines Darlehns in eine Hypothek</t>
  </si>
  <si>
    <t>6. Bareinzahlung auf das Bankkonto</t>
  </si>
  <si>
    <t>7. Kunde begleicht Rechnung durch Banküberweisung</t>
  </si>
  <si>
    <t>8. Kauf einer Büroeinrichtung für das neue Geschäftsgebäude durch Bank</t>
  </si>
  <si>
    <t>9. Tilgung einer Darlehnsschuld durch Banküberweisung</t>
  </si>
  <si>
    <t>10. Bareinzahlung auf unser Bankkonto</t>
  </si>
  <si>
    <t>Lfd. Nr.</t>
  </si>
  <si>
    <t>Sollkonto</t>
  </si>
  <si>
    <t>Habenkonto</t>
  </si>
  <si>
    <t>Betrag</t>
  </si>
  <si>
    <t>Verbindlichkeiten</t>
  </si>
  <si>
    <t>Bank</t>
  </si>
  <si>
    <t>Darlehn</t>
  </si>
  <si>
    <t>Forderungen</t>
  </si>
  <si>
    <t>S</t>
  </si>
  <si>
    <t>H</t>
  </si>
  <si>
    <t>EBK</t>
  </si>
  <si>
    <t>SBK</t>
  </si>
  <si>
    <t>3. Bank</t>
  </si>
  <si>
    <t>1. Kasse</t>
  </si>
  <si>
    <t>8. Bank</t>
  </si>
  <si>
    <t>2. Verb</t>
  </si>
  <si>
    <t>7. Bank</t>
  </si>
  <si>
    <t>1. TA</t>
  </si>
  <si>
    <t>10. Bank</t>
  </si>
  <si>
    <t>4. Verb</t>
  </si>
  <si>
    <t>6. Bank</t>
  </si>
  <si>
    <t>3. BGA</t>
  </si>
  <si>
    <t>8. BGA</t>
  </si>
  <si>
    <t>6. Kasse</t>
  </si>
  <si>
    <t>9. Darlehn</t>
  </si>
  <si>
    <t>7. Forderung</t>
  </si>
  <si>
    <t>10. Kasse</t>
  </si>
  <si>
    <t>9. Bank</t>
  </si>
  <si>
    <t>4. Bank</t>
  </si>
  <si>
    <t>5. Hypothek</t>
  </si>
  <si>
    <t>4. Postbank</t>
  </si>
  <si>
    <t>2. Roh</t>
  </si>
  <si>
    <t>2. Hilfs</t>
  </si>
  <si>
    <t>2. Betriebs</t>
  </si>
  <si>
    <t>EK</t>
  </si>
  <si>
    <t>5. Darlehn</t>
  </si>
  <si>
    <t>Vebindlich.</t>
  </si>
  <si>
    <t>Hilfstoffe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</si>
</sst>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[$€-1]_-;\-* #,##0.00\ [$€-1]_-;_-* \-??\ [$€-1]_-"/>
    <numFmt numFmtId="167" formatCode="_-* #,##0.00\ [$€-1]_-;\-* #,##0.00\ [$€-1]_-;_-* \-??\ [$€-1]_-;_-@_-"/>
    <numFmt numFmtId="168" formatCode="#,##0.00\ [$€-407];[Red]\-#,##0.00\ [$€-407]"/>
  </numFmts>
  <fonts count="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166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166" fontId="0" fillId="0" borderId="0" xfId="1" applyFont="1" applyFill="1" applyBorder="1" applyAlignment="1" applyProtection="1"/>
    <xf numFmtId="167" fontId="0" fillId="0" borderId="0" xfId="0" applyNumberFormat="1"/>
    <xf numFmtId="0" fontId="0" fillId="0" borderId="0" xfId="0" applyBorder="1"/>
    <xf numFmtId="0" fontId="0" fillId="0" borderId="2" xfId="0" applyBorder="1"/>
    <xf numFmtId="166" fontId="0" fillId="0" borderId="2" xfId="0" applyNumberFormat="1" applyBorder="1"/>
    <xf numFmtId="166" fontId="0" fillId="0" borderId="0" xfId="0" applyNumberFormat="1" applyBorder="1"/>
    <xf numFmtId="0" fontId="2" fillId="0" borderId="0" xfId="0" applyFont="1" applyBorder="1"/>
    <xf numFmtId="166" fontId="2" fillId="0" borderId="0" xfId="0" applyNumberFormat="1" applyFont="1" applyBorder="1"/>
    <xf numFmtId="0" fontId="0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167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0" fillId="0" borderId="2" xfId="1" applyFont="1" applyFill="1" applyBorder="1" applyAlignment="1" applyProtection="1"/>
    <xf numFmtId="0" fontId="0" fillId="0" borderId="5" xfId="0" applyBorder="1"/>
    <xf numFmtId="0" fontId="0" fillId="0" borderId="4" xfId="0" applyBorder="1"/>
    <xf numFmtId="0" fontId="0" fillId="0" borderId="0" xfId="0" applyFont="1"/>
    <xf numFmtId="166" fontId="2" fillId="0" borderId="2" xfId="1" applyFont="1" applyFill="1" applyBorder="1" applyAlignment="1" applyProtection="1"/>
    <xf numFmtId="166" fontId="2" fillId="0" borderId="6" xfId="1" applyFont="1" applyFill="1" applyBorder="1" applyAlignment="1" applyProtection="1"/>
    <xf numFmtId="166" fontId="2" fillId="0" borderId="0" xfId="1" applyFont="1" applyFill="1" applyBorder="1" applyAlignment="1" applyProtection="1"/>
    <xf numFmtId="0" fontId="2" fillId="0" borderId="0" xfId="0" applyFont="1" applyBorder="1" applyAlignment="1">
      <alignment horizontal="left"/>
    </xf>
    <xf numFmtId="168" fontId="0" fillId="0" borderId="0" xfId="0" applyNumberFormat="1" applyBorder="1"/>
    <xf numFmtId="0" fontId="0" fillId="0" borderId="7" xfId="0" applyBorder="1"/>
    <xf numFmtId="0" fontId="0" fillId="0" borderId="8" xfId="0" applyBorder="1"/>
    <xf numFmtId="167" fontId="0" fillId="0" borderId="2" xfId="0" applyNumberFormat="1" applyBorder="1"/>
    <xf numFmtId="0" fontId="4" fillId="0" borderId="0" xfId="2" applyAlignment="1" applyProtection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3</xdr:col>
      <xdr:colOff>0</xdr:colOff>
      <xdr:row>13</xdr:row>
      <xdr:rowOff>161925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5D547B62-98BD-0E16-E481-978C93C24BAD}"/>
            </a:ext>
          </a:extLst>
        </xdr:cNvPr>
        <xdr:cNvSpPr>
          <a:spLocks noChangeShapeType="1"/>
        </xdr:cNvSpPr>
      </xdr:nvSpPr>
      <xdr:spPr bwMode="auto">
        <a:xfrm flipV="1">
          <a:off x="2114550" y="1524000"/>
          <a:ext cx="1400175" cy="8096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1257300</xdr:colOff>
      <xdr:row>9</xdr:row>
      <xdr:rowOff>9525</xdr:rowOff>
    </xdr:from>
    <xdr:to>
      <xdr:col>3</xdr:col>
      <xdr:colOff>523875</xdr:colOff>
      <xdr:row>9</xdr:row>
      <xdr:rowOff>9525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17716196-4771-CAFF-0BC6-6DE15CDF8FDA}"/>
            </a:ext>
          </a:extLst>
        </xdr:cNvPr>
        <xdr:cNvSpPr>
          <a:spLocks noChangeShapeType="1"/>
        </xdr:cNvSpPr>
      </xdr:nvSpPr>
      <xdr:spPr bwMode="auto">
        <a:xfrm>
          <a:off x="3362325" y="1533525"/>
          <a:ext cx="676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zoomScaleNormal="100" workbookViewId="0">
      <selection activeCell="C1" sqref="C1"/>
    </sheetView>
  </sheetViews>
  <sheetFormatPr baseColWidth="10" defaultRowHeight="12.75" x14ac:dyDescent="0.2"/>
  <cols>
    <col min="1" max="1" width="17.140625" customWidth="1"/>
    <col min="2" max="2" width="14.42578125" customWidth="1"/>
    <col min="3" max="3" width="21.140625" customWidth="1"/>
    <col min="4" max="5" width="12.85546875" customWidth="1"/>
  </cols>
  <sheetData>
    <row r="1" spans="1:4" ht="18" x14ac:dyDescent="0.25">
      <c r="A1" s="1" t="s">
        <v>0</v>
      </c>
      <c r="B1" s="1"/>
    </row>
    <row r="5" spans="1:4" x14ac:dyDescent="0.2">
      <c r="A5" s="2" t="s">
        <v>1</v>
      </c>
      <c r="B5" s="33" t="s">
        <v>2</v>
      </c>
      <c r="C5" s="33"/>
      <c r="D5" s="2" t="s">
        <v>3</v>
      </c>
    </row>
    <row r="6" spans="1:4" x14ac:dyDescent="0.2">
      <c r="A6" t="s">
        <v>4</v>
      </c>
      <c r="B6" s="3">
        <v>250000</v>
      </c>
      <c r="C6" t="s">
        <v>5</v>
      </c>
      <c r="D6" s="4">
        <f>B15-SUM(D7:D9)</f>
        <v>754000</v>
      </c>
    </row>
    <row r="7" spans="1:4" x14ac:dyDescent="0.2">
      <c r="A7" t="s">
        <v>6</v>
      </c>
      <c r="B7" s="3">
        <v>40000</v>
      </c>
      <c r="C7" t="s">
        <v>7</v>
      </c>
      <c r="D7" s="3">
        <v>80000</v>
      </c>
    </row>
    <row r="8" spans="1:4" x14ac:dyDescent="0.2">
      <c r="A8" t="s">
        <v>8</v>
      </c>
      <c r="B8" s="3">
        <v>100000</v>
      </c>
      <c r="C8" t="s">
        <v>9</v>
      </c>
      <c r="D8" s="3">
        <v>36000</v>
      </c>
    </row>
    <row r="9" spans="1:4" x14ac:dyDescent="0.2">
      <c r="A9" t="s">
        <v>10</v>
      </c>
      <c r="B9" s="3">
        <v>30000</v>
      </c>
      <c r="C9" t="s">
        <v>11</v>
      </c>
      <c r="D9" s="3">
        <v>20000</v>
      </c>
    </row>
    <row r="10" spans="1:4" x14ac:dyDescent="0.2">
      <c r="A10" t="s">
        <v>12</v>
      </c>
      <c r="B10" s="3">
        <v>20000</v>
      </c>
    </row>
    <row r="11" spans="1:4" x14ac:dyDescent="0.2">
      <c r="A11" t="s">
        <v>13</v>
      </c>
      <c r="B11" s="3">
        <v>120000</v>
      </c>
    </row>
    <row r="12" spans="1:4" x14ac:dyDescent="0.2">
      <c r="A12" t="s">
        <v>14</v>
      </c>
      <c r="B12" s="3">
        <v>10000</v>
      </c>
    </row>
    <row r="13" spans="1:4" x14ac:dyDescent="0.2">
      <c r="A13" t="s">
        <v>15</v>
      </c>
      <c r="B13" s="3">
        <v>20000</v>
      </c>
    </row>
    <row r="14" spans="1:4" x14ac:dyDescent="0.2">
      <c r="A14" t="s">
        <v>16</v>
      </c>
      <c r="B14" s="3">
        <v>300000</v>
      </c>
      <c r="C14" s="5"/>
    </row>
    <row r="15" spans="1:4" x14ac:dyDescent="0.2">
      <c r="A15" s="6"/>
      <c r="B15" s="7">
        <f>SUM(B6:B14)</f>
        <v>890000</v>
      </c>
      <c r="C15" s="5"/>
      <c r="D15" s="7">
        <f>SUM(D6:D14)</f>
        <v>890000</v>
      </c>
    </row>
    <row r="16" spans="1:4" x14ac:dyDescent="0.2">
      <c r="A16" s="5"/>
      <c r="B16" s="8"/>
      <c r="C16" s="5"/>
      <c r="D16" s="8"/>
    </row>
    <row r="17" spans="1:5" x14ac:dyDescent="0.2">
      <c r="A17" s="5"/>
      <c r="B17" s="8"/>
      <c r="C17" s="5"/>
      <c r="D17" s="8"/>
    </row>
    <row r="18" spans="1:5" x14ac:dyDescent="0.2">
      <c r="A18" s="9" t="s">
        <v>17</v>
      </c>
      <c r="B18" s="10"/>
      <c r="C18" s="9"/>
      <c r="D18" s="8"/>
    </row>
    <row r="19" spans="1:5" x14ac:dyDescent="0.2">
      <c r="A19" s="11" t="s">
        <v>18</v>
      </c>
      <c r="B19" s="8"/>
      <c r="C19" s="5"/>
      <c r="D19" s="8"/>
    </row>
    <row r="20" spans="1:5" x14ac:dyDescent="0.2">
      <c r="A20" s="11"/>
      <c r="B20" s="8"/>
      <c r="C20" s="5"/>
      <c r="D20" s="8"/>
    </row>
    <row r="22" spans="1:5" x14ac:dyDescent="0.2">
      <c r="A22" s="12" t="s">
        <v>19</v>
      </c>
      <c r="B22" s="12"/>
      <c r="C22" s="12"/>
      <c r="D22" s="13" t="s">
        <v>20</v>
      </c>
      <c r="E22" s="13"/>
    </row>
    <row r="24" spans="1:5" x14ac:dyDescent="0.2">
      <c r="A24" t="s">
        <v>21</v>
      </c>
      <c r="C24" s="3"/>
      <c r="D24" s="3">
        <v>2000</v>
      </c>
      <c r="E24" s="3"/>
    </row>
    <row r="25" spans="1:5" x14ac:dyDescent="0.2">
      <c r="D25" s="3"/>
      <c r="E25" s="3"/>
    </row>
    <row r="26" spans="1:5" x14ac:dyDescent="0.2">
      <c r="A26" t="s">
        <v>22</v>
      </c>
    </row>
    <row r="27" spans="1:5" x14ac:dyDescent="0.2">
      <c r="B27" t="s">
        <v>23</v>
      </c>
      <c r="D27" s="3">
        <v>50000</v>
      </c>
      <c r="E27" s="3"/>
    </row>
    <row r="28" spans="1:5" x14ac:dyDescent="0.2">
      <c r="B28" t="s">
        <v>24</v>
      </c>
      <c r="D28" s="3">
        <v>20000</v>
      </c>
      <c r="E28" s="3"/>
    </row>
    <row r="29" spans="1:5" x14ac:dyDescent="0.2">
      <c r="B29" t="s">
        <v>25</v>
      </c>
      <c r="D29" s="3">
        <v>10000</v>
      </c>
      <c r="E29" s="3"/>
    </row>
    <row r="31" spans="1:5" x14ac:dyDescent="0.2">
      <c r="A31" t="s">
        <v>26</v>
      </c>
      <c r="D31" s="3">
        <v>800</v>
      </c>
      <c r="E31" s="3"/>
    </row>
    <row r="34" spans="1:5" x14ac:dyDescent="0.2">
      <c r="A34" t="s">
        <v>27</v>
      </c>
    </row>
    <row r="35" spans="1:5" x14ac:dyDescent="0.2">
      <c r="B35" t="s">
        <v>28</v>
      </c>
      <c r="D35" s="3">
        <v>12000</v>
      </c>
    </row>
    <row r="36" spans="1:5" x14ac:dyDescent="0.2">
      <c r="B36" t="s">
        <v>29</v>
      </c>
      <c r="D36" s="3">
        <v>15000</v>
      </c>
      <c r="E36" s="3"/>
    </row>
    <row r="37" spans="1:5" x14ac:dyDescent="0.2">
      <c r="D37" s="3"/>
      <c r="E37" s="3"/>
    </row>
    <row r="39" spans="1:5" x14ac:dyDescent="0.2">
      <c r="A39" t="s">
        <v>30</v>
      </c>
      <c r="D39" s="3">
        <v>20000</v>
      </c>
    </row>
    <row r="41" spans="1:5" x14ac:dyDescent="0.2">
      <c r="A41" t="s">
        <v>31</v>
      </c>
      <c r="D41" s="3">
        <v>1000</v>
      </c>
    </row>
    <row r="44" spans="1:5" x14ac:dyDescent="0.2">
      <c r="A44" t="s">
        <v>32</v>
      </c>
      <c r="D44" s="3">
        <v>12000</v>
      </c>
    </row>
    <row r="45" spans="1:5" x14ac:dyDescent="0.2">
      <c r="D45" s="4"/>
      <c r="E45" s="4"/>
    </row>
    <row r="46" spans="1:5" x14ac:dyDescent="0.2">
      <c r="A46" t="s">
        <v>33</v>
      </c>
      <c r="D46" s="3">
        <v>150000</v>
      </c>
    </row>
    <row r="47" spans="1:5" x14ac:dyDescent="0.2">
      <c r="D47" s="3"/>
    </row>
    <row r="48" spans="1:5" x14ac:dyDescent="0.2">
      <c r="A48" t="s">
        <v>34</v>
      </c>
      <c r="D48" s="3">
        <v>10000</v>
      </c>
    </row>
    <row r="50" spans="1:4" x14ac:dyDescent="0.2">
      <c r="A50" t="s">
        <v>35</v>
      </c>
      <c r="D50" s="3">
        <v>2000</v>
      </c>
    </row>
    <row r="51" spans="1:4" x14ac:dyDescent="0.2">
      <c r="D51" s="3"/>
    </row>
    <row r="52" spans="1:4" x14ac:dyDescent="0.2">
      <c r="D52" s="3"/>
    </row>
    <row r="53" spans="1:4" x14ac:dyDescent="0.2">
      <c r="A53" s="32"/>
      <c r="D53" s="3"/>
    </row>
    <row r="54" spans="1:4" x14ac:dyDescent="0.2">
      <c r="D54" s="3"/>
    </row>
    <row r="55" spans="1:4" x14ac:dyDescent="0.2">
      <c r="D55" s="3"/>
    </row>
    <row r="56" spans="1:4" x14ac:dyDescent="0.2">
      <c r="D56" s="3"/>
    </row>
  </sheetData>
  <mergeCells count="1">
    <mergeCell ref="B5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Header>&amp;Cbuchhaltung.bildungsbibel.de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7" sqref="G17"/>
    </sheetView>
  </sheetViews>
  <sheetFormatPr baseColWidth="10" defaultRowHeight="12.75" x14ac:dyDescent="0.2"/>
  <cols>
    <col min="2" max="2" width="18" customWidth="1"/>
    <col min="3" max="4" width="15.140625" customWidth="1"/>
    <col min="5" max="5" width="11.85546875" customWidth="1"/>
  </cols>
  <sheetData>
    <row r="1" spans="1:4" x14ac:dyDescent="0.2">
      <c r="A1" t="s">
        <v>36</v>
      </c>
      <c r="B1" t="s">
        <v>37</v>
      </c>
      <c r="C1" t="s">
        <v>38</v>
      </c>
      <c r="D1" t="s">
        <v>39</v>
      </c>
    </row>
    <row r="2" spans="1:4" x14ac:dyDescent="0.2">
      <c r="A2">
        <v>1</v>
      </c>
      <c r="B2" t="s">
        <v>4</v>
      </c>
      <c r="C2" t="s">
        <v>14</v>
      </c>
      <c r="D2" s="3">
        <v>2000</v>
      </c>
    </row>
    <row r="3" spans="1:4" x14ac:dyDescent="0.2">
      <c r="A3">
        <v>2</v>
      </c>
      <c r="B3" t="s">
        <v>8</v>
      </c>
      <c r="C3" t="s">
        <v>40</v>
      </c>
      <c r="D3" s="3">
        <v>50000</v>
      </c>
    </row>
    <row r="4" spans="1:4" x14ac:dyDescent="0.2">
      <c r="A4">
        <v>2</v>
      </c>
      <c r="B4" t="s">
        <v>10</v>
      </c>
      <c r="C4" t="s">
        <v>40</v>
      </c>
      <c r="D4" s="3">
        <v>20000</v>
      </c>
    </row>
    <row r="5" spans="1:4" x14ac:dyDescent="0.2">
      <c r="A5">
        <v>2</v>
      </c>
      <c r="B5" t="s">
        <v>12</v>
      </c>
      <c r="C5" t="s">
        <v>40</v>
      </c>
      <c r="D5" s="3">
        <v>10000</v>
      </c>
    </row>
    <row r="6" spans="1:4" x14ac:dyDescent="0.2">
      <c r="A6">
        <v>3</v>
      </c>
      <c r="B6" t="s">
        <v>41</v>
      </c>
      <c r="C6" t="s">
        <v>6</v>
      </c>
      <c r="D6" s="3">
        <v>800</v>
      </c>
    </row>
    <row r="7" spans="1:4" x14ac:dyDescent="0.2">
      <c r="A7">
        <v>4</v>
      </c>
      <c r="B7" t="s">
        <v>40</v>
      </c>
      <c r="C7" t="s">
        <v>41</v>
      </c>
      <c r="D7" s="3">
        <v>12000</v>
      </c>
    </row>
    <row r="8" spans="1:4" x14ac:dyDescent="0.2">
      <c r="A8">
        <v>4</v>
      </c>
      <c r="B8" t="s">
        <v>40</v>
      </c>
      <c r="C8" t="s">
        <v>15</v>
      </c>
      <c r="D8" s="3">
        <v>15000</v>
      </c>
    </row>
    <row r="9" spans="1:4" x14ac:dyDescent="0.2">
      <c r="A9">
        <v>5</v>
      </c>
      <c r="B9" t="s">
        <v>42</v>
      </c>
      <c r="C9" t="s">
        <v>11</v>
      </c>
      <c r="D9" s="3">
        <v>20000</v>
      </c>
    </row>
    <row r="10" spans="1:4" x14ac:dyDescent="0.2">
      <c r="A10">
        <v>6</v>
      </c>
      <c r="B10" t="s">
        <v>41</v>
      </c>
      <c r="C10" t="s">
        <v>14</v>
      </c>
      <c r="D10" s="3">
        <v>1000</v>
      </c>
    </row>
    <row r="11" spans="1:4" x14ac:dyDescent="0.2">
      <c r="A11">
        <v>7</v>
      </c>
      <c r="B11" t="s">
        <v>41</v>
      </c>
      <c r="C11" t="s">
        <v>43</v>
      </c>
      <c r="D11" s="3">
        <v>12000</v>
      </c>
    </row>
    <row r="12" spans="1:4" x14ac:dyDescent="0.2">
      <c r="A12">
        <v>8</v>
      </c>
      <c r="B12" t="s">
        <v>6</v>
      </c>
      <c r="C12" t="s">
        <v>41</v>
      </c>
      <c r="D12" s="3">
        <v>150000</v>
      </c>
    </row>
    <row r="13" spans="1:4" x14ac:dyDescent="0.2">
      <c r="A13">
        <v>9</v>
      </c>
      <c r="B13" t="s">
        <v>42</v>
      </c>
      <c r="C13" t="s">
        <v>41</v>
      </c>
      <c r="D13" s="3">
        <v>10000</v>
      </c>
    </row>
    <row r="14" spans="1:4" x14ac:dyDescent="0.2">
      <c r="A14">
        <v>10</v>
      </c>
      <c r="B14" t="s">
        <v>41</v>
      </c>
      <c r="C14" t="s">
        <v>14</v>
      </c>
      <c r="D14" s="3">
        <v>2000</v>
      </c>
    </row>
    <row r="15" spans="1:4" x14ac:dyDescent="0.2">
      <c r="D15" s="3"/>
    </row>
    <row r="16" spans="1:4" x14ac:dyDescent="0.2">
      <c r="D16" s="3"/>
    </row>
    <row r="17" spans="4:4" x14ac:dyDescent="0.2">
      <c r="D17" s="3"/>
    </row>
    <row r="18" spans="4:4" x14ac:dyDescent="0.2">
      <c r="D18" s="3"/>
    </row>
    <row r="19" spans="4:4" x14ac:dyDescent="0.2">
      <c r="D19" s="3"/>
    </row>
    <row r="21" spans="4:4" x14ac:dyDescent="0.2">
      <c r="D21" s="3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85" zoomScaleNormal="85" workbookViewId="0">
      <selection activeCell="G28" sqref="G28"/>
    </sheetView>
  </sheetViews>
  <sheetFormatPr baseColWidth="10" defaultRowHeight="12.75" x14ac:dyDescent="0.2"/>
  <cols>
    <col min="1" max="2" width="12.85546875" customWidth="1"/>
    <col min="4" max="4" width="12.85546875" customWidth="1"/>
    <col min="7" max="7" width="12.85546875" customWidth="1"/>
    <col min="9" max="9" width="14.42578125" customWidth="1"/>
  </cols>
  <sheetData>
    <row r="1" spans="1:9" x14ac:dyDescent="0.2">
      <c r="A1" s="14" t="s">
        <v>44</v>
      </c>
      <c r="B1" s="34" t="s">
        <v>4</v>
      </c>
      <c r="C1" s="34"/>
      <c r="D1" s="15" t="s">
        <v>45</v>
      </c>
      <c r="F1" s="14" t="s">
        <v>44</v>
      </c>
      <c r="G1" s="34" t="s">
        <v>6</v>
      </c>
      <c r="H1" s="34"/>
      <c r="I1" s="15" t="s">
        <v>45</v>
      </c>
    </row>
    <row r="2" spans="1:9" x14ac:dyDescent="0.2">
      <c r="A2" t="s">
        <v>46</v>
      </c>
      <c r="B2" s="3">
        <v>250000</v>
      </c>
      <c r="C2" s="16" t="s">
        <v>47</v>
      </c>
      <c r="D2" s="17">
        <f>D4</f>
        <v>252000</v>
      </c>
      <c r="F2" t="s">
        <v>46</v>
      </c>
      <c r="G2" s="3">
        <v>40000</v>
      </c>
      <c r="H2" s="16" t="s">
        <v>48</v>
      </c>
      <c r="I2" s="4">
        <v>800</v>
      </c>
    </row>
    <row r="3" spans="1:9" x14ac:dyDescent="0.2">
      <c r="A3" t="s">
        <v>49</v>
      </c>
      <c r="B3" s="3">
        <v>2000</v>
      </c>
      <c r="C3" s="16"/>
      <c r="D3" s="18"/>
      <c r="F3" t="s">
        <v>50</v>
      </c>
      <c r="G3" s="3">
        <v>150000</v>
      </c>
      <c r="H3" s="16" t="s">
        <v>47</v>
      </c>
      <c r="I3" s="19">
        <f>I4-I2</f>
        <v>189200</v>
      </c>
    </row>
    <row r="4" spans="1:9" x14ac:dyDescent="0.2">
      <c r="A4" s="6"/>
      <c r="B4" s="20">
        <f>SUM(B2:B3)</f>
        <v>252000</v>
      </c>
      <c r="C4" s="21"/>
      <c r="D4" s="7">
        <f>B4</f>
        <v>252000</v>
      </c>
      <c r="F4" s="6"/>
      <c r="G4" s="20">
        <f>SUM(G1:G3)</f>
        <v>190000</v>
      </c>
      <c r="H4" s="21"/>
      <c r="I4" s="7">
        <f>G4</f>
        <v>190000</v>
      </c>
    </row>
    <row r="5" spans="1:9" x14ac:dyDescent="0.2">
      <c r="B5" s="3"/>
      <c r="C5" s="22"/>
      <c r="G5" s="3"/>
      <c r="H5" s="16"/>
    </row>
    <row r="6" spans="1:9" x14ac:dyDescent="0.2">
      <c r="B6" s="3"/>
      <c r="C6" s="22"/>
      <c r="G6" s="3"/>
      <c r="H6" s="16"/>
    </row>
    <row r="7" spans="1:9" x14ac:dyDescent="0.2">
      <c r="G7" s="3"/>
      <c r="H7" s="16"/>
    </row>
    <row r="8" spans="1:9" x14ac:dyDescent="0.2">
      <c r="A8" s="14" t="s">
        <v>44</v>
      </c>
      <c r="B8" s="34" t="s">
        <v>8</v>
      </c>
      <c r="C8" s="34"/>
      <c r="D8" s="15" t="s">
        <v>45</v>
      </c>
    </row>
    <row r="9" spans="1:9" x14ac:dyDescent="0.2">
      <c r="A9" t="s">
        <v>46</v>
      </c>
      <c r="B9" s="3">
        <v>100000</v>
      </c>
      <c r="C9" s="22" t="s">
        <v>47</v>
      </c>
      <c r="D9" s="17">
        <f>D11</f>
        <v>150000</v>
      </c>
      <c r="F9" s="14" t="s">
        <v>44</v>
      </c>
      <c r="G9" s="34" t="s">
        <v>10</v>
      </c>
      <c r="H9" s="34"/>
      <c r="I9" s="15" t="s">
        <v>45</v>
      </c>
    </row>
    <row r="10" spans="1:9" x14ac:dyDescent="0.2">
      <c r="A10" t="s">
        <v>51</v>
      </c>
      <c r="B10" s="3">
        <v>50000</v>
      </c>
      <c r="C10" s="22"/>
      <c r="D10" s="18"/>
      <c r="F10" t="s">
        <v>46</v>
      </c>
      <c r="G10" s="3">
        <v>30000</v>
      </c>
      <c r="H10" s="16" t="s">
        <v>47</v>
      </c>
      <c r="I10" s="17">
        <f>I12</f>
        <v>50000</v>
      </c>
    </row>
    <row r="11" spans="1:9" x14ac:dyDescent="0.2">
      <c r="A11" s="6"/>
      <c r="B11" s="20">
        <f>SUM(B8:B10)</f>
        <v>150000</v>
      </c>
      <c r="C11" s="21"/>
      <c r="D11" s="7">
        <f>B11</f>
        <v>150000</v>
      </c>
      <c r="F11" t="s">
        <v>51</v>
      </c>
      <c r="G11" s="3">
        <v>20000</v>
      </c>
      <c r="H11" s="16"/>
      <c r="I11" s="18"/>
    </row>
    <row r="12" spans="1:9" x14ac:dyDescent="0.2">
      <c r="B12" s="3"/>
      <c r="C12" s="22"/>
      <c r="F12" s="6"/>
      <c r="G12" s="20">
        <f>SUM(G9:G11)</f>
        <v>50000</v>
      </c>
      <c r="H12" s="21"/>
      <c r="I12" s="7">
        <f>G12</f>
        <v>50000</v>
      </c>
    </row>
    <row r="13" spans="1:9" x14ac:dyDescent="0.2">
      <c r="G13" s="3"/>
      <c r="H13" s="16"/>
    </row>
    <row r="14" spans="1:9" x14ac:dyDescent="0.2">
      <c r="A14" s="14" t="s">
        <v>44</v>
      </c>
      <c r="B14" s="34" t="s">
        <v>12</v>
      </c>
      <c r="C14" s="34"/>
      <c r="D14" s="15" t="s">
        <v>45</v>
      </c>
    </row>
    <row r="15" spans="1:9" x14ac:dyDescent="0.2">
      <c r="A15" t="s">
        <v>46</v>
      </c>
      <c r="B15" s="3">
        <v>20000</v>
      </c>
      <c r="C15" s="22" t="s">
        <v>47</v>
      </c>
      <c r="D15" s="17">
        <f>D17</f>
        <v>30000</v>
      </c>
      <c r="F15" s="14" t="s">
        <v>44</v>
      </c>
      <c r="G15" s="34" t="s">
        <v>43</v>
      </c>
      <c r="H15" s="34"/>
      <c r="I15" s="15" t="s">
        <v>45</v>
      </c>
    </row>
    <row r="16" spans="1:9" x14ac:dyDescent="0.2">
      <c r="A16" t="s">
        <v>51</v>
      </c>
      <c r="B16" s="3">
        <v>10000</v>
      </c>
      <c r="C16" s="22"/>
      <c r="D16" s="18"/>
      <c r="F16" t="s">
        <v>46</v>
      </c>
      <c r="G16" s="3">
        <v>120000</v>
      </c>
      <c r="H16" s="16" t="s">
        <v>52</v>
      </c>
      <c r="I16" s="4">
        <v>12000</v>
      </c>
    </row>
    <row r="17" spans="1:9" x14ac:dyDescent="0.2">
      <c r="A17" s="6"/>
      <c r="B17" s="20">
        <f>SUM(B14:B16)</f>
        <v>30000</v>
      </c>
      <c r="C17" s="21"/>
      <c r="D17" s="7">
        <f>B17</f>
        <v>30000</v>
      </c>
      <c r="G17" s="3"/>
      <c r="H17" s="16" t="s">
        <v>47</v>
      </c>
      <c r="I17" s="19">
        <f>I18-I16</f>
        <v>108000</v>
      </c>
    </row>
    <row r="18" spans="1:9" x14ac:dyDescent="0.2">
      <c r="B18" s="3"/>
      <c r="C18" s="22"/>
      <c r="F18" s="6"/>
      <c r="G18" s="20">
        <f>SUM(G15:G17)</f>
        <v>120000</v>
      </c>
      <c r="H18" s="21"/>
      <c r="I18" s="7">
        <f>G18</f>
        <v>120000</v>
      </c>
    </row>
    <row r="19" spans="1:9" x14ac:dyDescent="0.2">
      <c r="G19" s="3"/>
      <c r="H19" s="16"/>
    </row>
    <row r="20" spans="1:9" x14ac:dyDescent="0.2">
      <c r="A20" s="14" t="s">
        <v>44</v>
      </c>
      <c r="B20" s="34" t="s">
        <v>14</v>
      </c>
      <c r="C20" s="34"/>
      <c r="D20" s="15" t="s">
        <v>45</v>
      </c>
    </row>
    <row r="21" spans="1:9" x14ac:dyDescent="0.2">
      <c r="A21" t="s">
        <v>46</v>
      </c>
      <c r="B21" s="3">
        <v>10000</v>
      </c>
      <c r="C21" s="22" t="s">
        <v>53</v>
      </c>
      <c r="D21" s="4">
        <v>2000</v>
      </c>
      <c r="F21" s="14" t="s">
        <v>44</v>
      </c>
      <c r="G21" s="34" t="s">
        <v>41</v>
      </c>
      <c r="H21" s="34"/>
      <c r="I21" s="15" t="s">
        <v>45</v>
      </c>
    </row>
    <row r="22" spans="1:9" x14ac:dyDescent="0.2">
      <c r="B22" s="3"/>
      <c r="C22" s="23" t="s">
        <v>54</v>
      </c>
      <c r="D22" s="3">
        <v>2000</v>
      </c>
      <c r="F22" t="s">
        <v>46</v>
      </c>
      <c r="G22" s="3">
        <v>300000</v>
      </c>
      <c r="H22" s="16" t="s">
        <v>55</v>
      </c>
      <c r="I22" s="4">
        <v>12000</v>
      </c>
    </row>
    <row r="23" spans="1:9" x14ac:dyDescent="0.2">
      <c r="C23" s="22" t="s">
        <v>56</v>
      </c>
      <c r="D23" s="18">
        <v>1000</v>
      </c>
      <c r="F23" t="s">
        <v>57</v>
      </c>
      <c r="G23" s="3">
        <v>800</v>
      </c>
      <c r="H23" s="16" t="s">
        <v>58</v>
      </c>
      <c r="I23" s="18">
        <v>150000</v>
      </c>
    </row>
    <row r="24" spans="1:9" x14ac:dyDescent="0.2">
      <c r="B24" s="3"/>
      <c r="C24" s="22" t="s">
        <v>47</v>
      </c>
      <c r="D24" s="17">
        <f>D25-D21-D23-D22</f>
        <v>5000</v>
      </c>
      <c r="F24" t="s">
        <v>59</v>
      </c>
      <c r="G24" s="3">
        <v>1000</v>
      </c>
      <c r="H24" s="16" t="s">
        <v>60</v>
      </c>
      <c r="I24" s="3">
        <v>10000</v>
      </c>
    </row>
    <row r="25" spans="1:9" x14ac:dyDescent="0.2">
      <c r="A25" s="6"/>
      <c r="B25" s="20">
        <f>SUM(B21:B24)</f>
        <v>10000</v>
      </c>
      <c r="C25" s="21"/>
      <c r="D25" s="7">
        <f>B25</f>
        <v>10000</v>
      </c>
      <c r="F25" t="s">
        <v>61</v>
      </c>
      <c r="G25" s="3">
        <v>12000</v>
      </c>
    </row>
    <row r="26" spans="1:9" x14ac:dyDescent="0.2">
      <c r="C26" s="22"/>
      <c r="F26" s="16" t="s">
        <v>62</v>
      </c>
      <c r="G26" s="3">
        <v>2000</v>
      </c>
      <c r="H26" s="16" t="s">
        <v>47</v>
      </c>
      <c r="I26" s="17">
        <f>I27-SUM(I22:I25)</f>
        <v>143800</v>
      </c>
    </row>
    <row r="27" spans="1:9" x14ac:dyDescent="0.2">
      <c r="C27" s="22"/>
      <c r="F27" s="6"/>
      <c r="G27" s="20">
        <f>SUM(G22:G26)</f>
        <v>315800</v>
      </c>
      <c r="H27" s="21"/>
      <c r="I27" s="7">
        <f>G27</f>
        <v>315800</v>
      </c>
    </row>
    <row r="28" spans="1:9" x14ac:dyDescent="0.2">
      <c r="G28" s="4"/>
      <c r="H28" s="16"/>
      <c r="I28" s="4"/>
    </row>
    <row r="30" spans="1:9" x14ac:dyDescent="0.2">
      <c r="A30" s="14" t="s">
        <v>44</v>
      </c>
      <c r="B30" s="34" t="s">
        <v>15</v>
      </c>
      <c r="C30" s="34"/>
      <c r="D30" s="15" t="s">
        <v>45</v>
      </c>
      <c r="F30" s="14" t="s">
        <v>44</v>
      </c>
      <c r="G30" s="34" t="s">
        <v>5</v>
      </c>
      <c r="H30" s="34"/>
      <c r="I30" s="15" t="s">
        <v>45</v>
      </c>
    </row>
    <row r="31" spans="1:9" x14ac:dyDescent="0.2">
      <c r="A31" t="s">
        <v>46</v>
      </c>
      <c r="B31" s="3">
        <v>20000</v>
      </c>
      <c r="C31" s="22" t="s">
        <v>55</v>
      </c>
      <c r="D31" s="4">
        <v>15000</v>
      </c>
      <c r="F31" s="6" t="s">
        <v>47</v>
      </c>
      <c r="G31" s="24">
        <f>I31</f>
        <v>754000</v>
      </c>
      <c r="H31" s="21" t="s">
        <v>46</v>
      </c>
      <c r="I31" s="7">
        <v>754000</v>
      </c>
    </row>
    <row r="32" spans="1:9" x14ac:dyDescent="0.2">
      <c r="B32" s="3"/>
      <c r="C32" s="22" t="s">
        <v>47</v>
      </c>
      <c r="D32" s="19">
        <f>D33-D31</f>
        <v>5000</v>
      </c>
      <c r="F32" s="6"/>
      <c r="G32" s="20"/>
      <c r="H32" s="21"/>
      <c r="I32" s="7"/>
    </row>
    <row r="33" spans="1:9" x14ac:dyDescent="0.2">
      <c r="A33" s="6"/>
      <c r="B33" s="20">
        <f>SUM(B30:B32)</f>
        <v>20000</v>
      </c>
      <c r="C33" s="21"/>
      <c r="D33" s="7">
        <f>B33</f>
        <v>20000</v>
      </c>
      <c r="G33" s="3"/>
      <c r="H33" s="16"/>
    </row>
    <row r="34" spans="1:9" x14ac:dyDescent="0.2">
      <c r="B34" s="3"/>
      <c r="C34" s="22"/>
      <c r="G34" s="3"/>
      <c r="H34" s="16"/>
    </row>
    <row r="36" spans="1:9" x14ac:dyDescent="0.2">
      <c r="A36" s="14" t="s">
        <v>44</v>
      </c>
      <c r="B36" s="34" t="s">
        <v>42</v>
      </c>
      <c r="C36" s="34"/>
      <c r="D36" s="15" t="s">
        <v>45</v>
      </c>
      <c r="F36" s="14" t="s">
        <v>44</v>
      </c>
      <c r="G36" s="34" t="s">
        <v>40</v>
      </c>
      <c r="H36" s="34"/>
      <c r="I36" s="15" t="s">
        <v>45</v>
      </c>
    </row>
    <row r="37" spans="1:9" x14ac:dyDescent="0.2">
      <c r="A37" t="s">
        <v>63</v>
      </c>
      <c r="B37" s="3">
        <v>10000</v>
      </c>
      <c r="C37" s="22" t="s">
        <v>46</v>
      </c>
      <c r="D37" s="4">
        <v>80000</v>
      </c>
      <c r="F37" t="s">
        <v>64</v>
      </c>
      <c r="G37" s="3">
        <v>12000</v>
      </c>
      <c r="H37" s="16" t="s">
        <v>46</v>
      </c>
      <c r="I37" s="4">
        <v>36000</v>
      </c>
    </row>
    <row r="38" spans="1:9" x14ac:dyDescent="0.2">
      <c r="A38" s="23" t="s">
        <v>65</v>
      </c>
      <c r="B38" s="18">
        <v>20000</v>
      </c>
      <c r="C38" s="22"/>
      <c r="D38" s="4"/>
      <c r="F38" t="s">
        <v>66</v>
      </c>
      <c r="G38" s="3">
        <v>15000</v>
      </c>
      <c r="H38" s="16" t="s">
        <v>67</v>
      </c>
      <c r="I38" s="3">
        <v>50000</v>
      </c>
    </row>
    <row r="39" spans="1:9" x14ac:dyDescent="0.2">
      <c r="A39" s="22" t="s">
        <v>47</v>
      </c>
      <c r="B39" s="25">
        <f>B40-SUM(B37:B38)</f>
        <v>50000</v>
      </c>
      <c r="H39" s="16" t="s">
        <v>68</v>
      </c>
      <c r="I39" s="3">
        <v>20000</v>
      </c>
    </row>
    <row r="40" spans="1:9" x14ac:dyDescent="0.2">
      <c r="A40" s="6"/>
      <c r="B40" s="20">
        <f>D40</f>
        <v>80000</v>
      </c>
      <c r="C40" s="21"/>
      <c r="D40" s="7">
        <f>SUM(D37:D39)</f>
        <v>80000</v>
      </c>
      <c r="F40" s="16" t="s">
        <v>47</v>
      </c>
      <c r="G40" s="26">
        <f>G41-SUM(G37:G39)</f>
        <v>89000</v>
      </c>
      <c r="H40" s="16" t="s">
        <v>69</v>
      </c>
      <c r="I40" s="3">
        <v>10000</v>
      </c>
    </row>
    <row r="41" spans="1:9" x14ac:dyDescent="0.2">
      <c r="B41" s="3"/>
      <c r="C41" s="22"/>
      <c r="F41" s="6"/>
      <c r="G41" s="20">
        <f>I41</f>
        <v>116000</v>
      </c>
      <c r="H41" s="21"/>
      <c r="I41" s="7">
        <f>SUM(I37:I40)</f>
        <v>116000</v>
      </c>
    </row>
    <row r="42" spans="1:9" x14ac:dyDescent="0.2">
      <c r="B42" s="3"/>
      <c r="C42" s="22"/>
      <c r="G42" s="3"/>
      <c r="H42" s="16"/>
    </row>
    <row r="43" spans="1:9" x14ac:dyDescent="0.2">
      <c r="B43" s="3"/>
      <c r="C43" s="22"/>
    </row>
    <row r="44" spans="1:9" x14ac:dyDescent="0.2">
      <c r="F44" s="14" t="s">
        <v>44</v>
      </c>
      <c r="G44" s="34" t="s">
        <v>11</v>
      </c>
      <c r="H44" s="34"/>
      <c r="I44" s="15" t="s">
        <v>45</v>
      </c>
    </row>
    <row r="45" spans="1:9" x14ac:dyDescent="0.2">
      <c r="A45" s="14" t="s">
        <v>44</v>
      </c>
      <c r="B45" s="34" t="s">
        <v>47</v>
      </c>
      <c r="C45" s="34"/>
      <c r="D45" s="15" t="s">
        <v>45</v>
      </c>
      <c r="F45" s="5" t="s">
        <v>47</v>
      </c>
      <c r="G45" s="26">
        <f>G47</f>
        <v>40000</v>
      </c>
      <c r="H45" s="27" t="s">
        <v>46</v>
      </c>
      <c r="I45" s="28">
        <v>20000</v>
      </c>
    </row>
    <row r="46" spans="1:9" x14ac:dyDescent="0.2">
      <c r="A46" t="s">
        <v>4</v>
      </c>
      <c r="B46" s="3">
        <f>D2</f>
        <v>252000</v>
      </c>
      <c r="C46" s="22" t="s">
        <v>70</v>
      </c>
      <c r="D46" s="4">
        <f>G31</f>
        <v>754000</v>
      </c>
      <c r="F46" s="29"/>
      <c r="G46" s="29"/>
      <c r="H46" s="29" t="s">
        <v>71</v>
      </c>
      <c r="I46" s="28">
        <v>20000</v>
      </c>
    </row>
    <row r="47" spans="1:9" x14ac:dyDescent="0.2">
      <c r="A47" t="s">
        <v>6</v>
      </c>
      <c r="B47" s="3">
        <f>I3</f>
        <v>189200</v>
      </c>
      <c r="C47" s="22" t="s">
        <v>42</v>
      </c>
      <c r="D47" s="18">
        <f>B39</f>
        <v>50000</v>
      </c>
      <c r="F47" s="6"/>
      <c r="G47" s="20">
        <f>I47</f>
        <v>40000</v>
      </c>
      <c r="H47" s="21"/>
      <c r="I47" s="7">
        <f>SUM(I45:I46)</f>
        <v>40000</v>
      </c>
    </row>
    <row r="48" spans="1:9" x14ac:dyDescent="0.2">
      <c r="A48" t="s">
        <v>8</v>
      </c>
      <c r="B48" s="3">
        <f>D9</f>
        <v>150000</v>
      </c>
      <c r="C48" s="22" t="s">
        <v>72</v>
      </c>
      <c r="D48" s="18">
        <f>G40</f>
        <v>89000</v>
      </c>
      <c r="G48" s="3"/>
      <c r="H48" s="16"/>
    </row>
    <row r="49" spans="1:4" x14ac:dyDescent="0.2">
      <c r="A49" t="s">
        <v>73</v>
      </c>
      <c r="B49" s="3">
        <f>I10</f>
        <v>50000</v>
      </c>
      <c r="C49" s="22" t="s">
        <v>11</v>
      </c>
      <c r="D49" s="18">
        <f>G45</f>
        <v>40000</v>
      </c>
    </row>
    <row r="50" spans="1:4" x14ac:dyDescent="0.2">
      <c r="A50" t="s">
        <v>12</v>
      </c>
      <c r="B50" s="3">
        <f>D15</f>
        <v>30000</v>
      </c>
      <c r="C50" s="22"/>
      <c r="D50" s="18"/>
    </row>
    <row r="51" spans="1:4" x14ac:dyDescent="0.2">
      <c r="A51" t="s">
        <v>43</v>
      </c>
      <c r="B51" s="3">
        <f>I17</f>
        <v>108000</v>
      </c>
      <c r="C51" s="22"/>
    </row>
    <row r="52" spans="1:4" x14ac:dyDescent="0.2">
      <c r="A52" t="s">
        <v>41</v>
      </c>
      <c r="B52" s="4">
        <f>I26</f>
        <v>143800</v>
      </c>
      <c r="C52" s="22"/>
      <c r="D52" s="4"/>
    </row>
    <row r="53" spans="1:4" x14ac:dyDescent="0.2">
      <c r="A53" t="s">
        <v>15</v>
      </c>
      <c r="B53" s="18">
        <f>D32</f>
        <v>5000</v>
      </c>
      <c r="C53" s="22"/>
    </row>
    <row r="54" spans="1:4" x14ac:dyDescent="0.2">
      <c r="A54" t="s">
        <v>14</v>
      </c>
      <c r="B54" s="4">
        <f>D24</f>
        <v>5000</v>
      </c>
      <c r="C54" s="30"/>
    </row>
    <row r="55" spans="1:4" x14ac:dyDescent="0.2">
      <c r="A55" s="6"/>
      <c r="B55" s="7">
        <f>SUM(B46:B54)</f>
        <v>933000</v>
      </c>
      <c r="C55" s="6"/>
      <c r="D55" s="31">
        <f>SUM(D46:D54)</f>
        <v>933000</v>
      </c>
    </row>
  </sheetData>
  <mergeCells count="14">
    <mergeCell ref="G44:H44"/>
    <mergeCell ref="B45:C45"/>
    <mergeCell ref="B30:C30"/>
    <mergeCell ref="G30:H30"/>
    <mergeCell ref="B36:C36"/>
    <mergeCell ref="G36:H36"/>
    <mergeCell ref="B14:C14"/>
    <mergeCell ref="G15:H15"/>
    <mergeCell ref="B20:C20"/>
    <mergeCell ref="G21:H21"/>
    <mergeCell ref="B1:C1"/>
    <mergeCell ref="G1:H1"/>
    <mergeCell ref="B8:C8"/>
    <mergeCell ref="G9:H9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Geschäftsfälle</vt:lpstr>
      <vt:lpstr>Grundbuch</vt:lpstr>
      <vt:lpstr>Hauptbuch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2023-07-20T16:38:39Z</dcterms:created>
  <dcterms:modified xsi:type="dcterms:W3CDTF">2023-07-20T16:38:39Z</dcterms:modified>
</cp:coreProperties>
</file>